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earth\Clients\Alternate Heating Systems\G104711998 Wood Gun Boiler\Emissions\"/>
    </mc:Choice>
  </mc:AlternateContent>
  <xr:revisionPtr revIDLastSave="0" documentId="13_ncr:1_{1A734B56-04CF-4A25-A95A-BFA4B244A69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2" i="1" l="1"/>
  <c r="N62" i="1" s="1"/>
  <c r="P62" i="1" s="1"/>
  <c r="M40" i="1"/>
  <c r="N40" i="1" s="1"/>
  <c r="P40" i="1" s="1"/>
  <c r="M41" i="1"/>
  <c r="N41" i="1" s="1"/>
  <c r="P41" i="1" s="1"/>
  <c r="M42" i="1"/>
  <c r="N42" i="1" s="1"/>
  <c r="P42" i="1" s="1"/>
  <c r="M43" i="1"/>
  <c r="N43" i="1" s="1"/>
  <c r="P43" i="1" s="1"/>
  <c r="M44" i="1"/>
  <c r="N44" i="1" s="1"/>
  <c r="P44" i="1" s="1"/>
  <c r="M45" i="1"/>
  <c r="N45" i="1" s="1"/>
  <c r="P45" i="1" s="1"/>
  <c r="M46" i="1"/>
  <c r="N46" i="1" s="1"/>
  <c r="P46" i="1" s="1"/>
  <c r="M47" i="1"/>
  <c r="N47" i="1" s="1"/>
  <c r="P47" i="1" s="1"/>
  <c r="M48" i="1"/>
  <c r="N48" i="1"/>
  <c r="P48" i="1" s="1"/>
  <c r="M49" i="1"/>
  <c r="N49" i="1" s="1"/>
  <c r="P49" i="1" s="1"/>
  <c r="M50" i="1"/>
  <c r="N50" i="1" s="1"/>
  <c r="P50" i="1" s="1"/>
  <c r="M51" i="1"/>
  <c r="N51" i="1" s="1"/>
  <c r="P51" i="1" s="1"/>
  <c r="M52" i="1"/>
  <c r="N52" i="1" s="1"/>
  <c r="P52" i="1" s="1"/>
  <c r="M53" i="1"/>
  <c r="N53" i="1" s="1"/>
  <c r="P53" i="1" s="1"/>
  <c r="M54" i="1"/>
  <c r="N54" i="1" s="1"/>
  <c r="P54" i="1" s="1"/>
  <c r="M55" i="1"/>
  <c r="N55" i="1" s="1"/>
  <c r="P55" i="1" s="1"/>
  <c r="M56" i="1"/>
  <c r="N56" i="1" s="1"/>
  <c r="P56" i="1" s="1"/>
  <c r="M57" i="1"/>
  <c r="N57" i="1" s="1"/>
  <c r="P57" i="1" s="1"/>
  <c r="M58" i="1"/>
  <c r="N58" i="1" s="1"/>
  <c r="P58" i="1" s="1"/>
  <c r="M59" i="1"/>
  <c r="N59" i="1" s="1"/>
  <c r="P59" i="1" s="1"/>
  <c r="M60" i="1"/>
  <c r="N60" i="1" s="1"/>
  <c r="P60" i="1" s="1"/>
  <c r="M61" i="1"/>
  <c r="N61" i="1" s="1"/>
  <c r="P61" i="1" s="1"/>
  <c r="M26" i="1"/>
  <c r="N26" i="1" s="1"/>
  <c r="P26" i="1" s="1"/>
  <c r="M27" i="1"/>
  <c r="N27" i="1" s="1"/>
  <c r="P27" i="1" s="1"/>
  <c r="M28" i="1"/>
  <c r="N28" i="1" s="1"/>
  <c r="P28" i="1" s="1"/>
  <c r="M29" i="1"/>
  <c r="N29" i="1" s="1"/>
  <c r="P29" i="1" s="1"/>
  <c r="M30" i="1"/>
  <c r="N30" i="1" s="1"/>
  <c r="P30" i="1" s="1"/>
  <c r="M31" i="1"/>
  <c r="N31" i="1" s="1"/>
  <c r="P31" i="1" s="1"/>
  <c r="M32" i="1"/>
  <c r="N32" i="1" s="1"/>
  <c r="P32" i="1" s="1"/>
  <c r="M33" i="1"/>
  <c r="N33" i="1" s="1"/>
  <c r="P33" i="1" s="1"/>
  <c r="M34" i="1"/>
  <c r="N34" i="1" s="1"/>
  <c r="P34" i="1" s="1"/>
  <c r="M35" i="1"/>
  <c r="N35" i="1" s="1"/>
  <c r="P35" i="1" s="1"/>
  <c r="M36" i="1"/>
  <c r="N36" i="1" s="1"/>
  <c r="P36" i="1" s="1"/>
  <c r="M37" i="1"/>
  <c r="N37" i="1" s="1"/>
  <c r="P37" i="1" s="1"/>
  <c r="M38" i="1"/>
  <c r="N38" i="1" s="1"/>
  <c r="P38" i="1" s="1"/>
  <c r="M39" i="1"/>
  <c r="N39" i="1" s="1"/>
  <c r="P39" i="1" s="1"/>
  <c r="M25" i="1"/>
  <c r="N25" i="1" s="1"/>
  <c r="P25" i="1" s="1"/>
</calcChain>
</file>

<file path=xl/sharedStrings.xml><?xml version="1.0" encoding="utf-8"?>
<sst xmlns="http://schemas.openxmlformats.org/spreadsheetml/2006/main" count="91" uniqueCount="65">
  <si>
    <t>Water Meter Calibration Record</t>
  </si>
  <si>
    <t>DATE</t>
  </si>
  <si>
    <t>TIME</t>
  </si>
  <si>
    <t xml:space="preserve">Water </t>
  </si>
  <si>
    <t>Weight of</t>
  </si>
  <si>
    <t>Time of</t>
  </si>
  <si>
    <t>Collection</t>
  </si>
  <si>
    <t>Water</t>
  </si>
  <si>
    <t>Temp.</t>
  </si>
  <si>
    <t>Density</t>
  </si>
  <si>
    <t xml:space="preserve">ACTUAL </t>
  </si>
  <si>
    <t>Flow Rate</t>
  </si>
  <si>
    <t>Averge</t>
  </si>
  <si>
    <t>Counts/min.</t>
  </si>
  <si>
    <t>K-Factor</t>
  </si>
  <si>
    <t>lbs</t>
  </si>
  <si>
    <t>minutes</t>
  </si>
  <si>
    <t>F</t>
  </si>
  <si>
    <t>lb/gal</t>
  </si>
  <si>
    <t>gpm</t>
  </si>
  <si>
    <t>End of test</t>
  </si>
  <si>
    <t>Beginning of test</t>
  </si>
  <si>
    <t>RUN #</t>
  </si>
  <si>
    <t>CLIENT:</t>
  </si>
  <si>
    <t>PERFORMED BY:</t>
  </si>
  <si>
    <t>PROJECT #:</t>
  </si>
  <si>
    <t>REVIEWED BY:</t>
  </si>
  <si>
    <t>PRODUCT:</t>
  </si>
  <si>
    <t>MODEL:</t>
  </si>
  <si>
    <t>SAMPLE ID #:</t>
  </si>
  <si>
    <t>DATE:</t>
  </si>
  <si>
    <t>STANDARD(S):</t>
  </si>
  <si>
    <t>EPA Method 28 WHH</t>
  </si>
  <si>
    <t>VERSION YEAR:</t>
  </si>
  <si>
    <t>LOCATION:</t>
  </si>
  <si>
    <t>Middleton</t>
  </si>
  <si>
    <t>RESULTS</t>
  </si>
  <si>
    <t>PASS</t>
  </si>
  <si>
    <t>FAIL</t>
  </si>
  <si>
    <t>NO PASS/FAIL</t>
  </si>
  <si>
    <t>Table of Test Equiment Used</t>
  </si>
  <si>
    <t>Item</t>
  </si>
  <si>
    <t>Description</t>
  </si>
  <si>
    <t>Asset #</t>
  </si>
  <si>
    <t>Calibration Due</t>
  </si>
  <si>
    <t>MU</t>
  </si>
  <si>
    <t>9:41a</t>
  </si>
  <si>
    <t>1:30p</t>
  </si>
  <si>
    <t>7:00a</t>
  </si>
  <si>
    <t>10:45p</t>
  </si>
  <si>
    <t>7:30a</t>
  </si>
  <si>
    <t>7:20p</t>
  </si>
  <si>
    <t>2:05p</t>
  </si>
  <si>
    <t>Alternate Heating Systems</t>
  </si>
  <si>
    <t>G104711998</t>
  </si>
  <si>
    <t>Solid Fuel Hydronic Heater</t>
  </si>
  <si>
    <t>Ken Slater</t>
  </si>
  <si>
    <t>Brian Ziegler</t>
  </si>
  <si>
    <t>SE210</t>
  </si>
  <si>
    <t>MID2109200959-001</t>
  </si>
  <si>
    <t>X</t>
  </si>
  <si>
    <t>Scale</t>
  </si>
  <si>
    <t>0.0118 lb.</t>
  </si>
  <si>
    <t>stopwatch</t>
  </si>
  <si>
    <t>0.006 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</si>
</sst>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h:mm;@"/>
  </numFmts>
  <fonts count="1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C7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0" borderId="6" xfId="0" applyFont="1" applyBorder="1" applyAlignment="1" applyProtection="1">
      <alignment horizontal="center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165" fontId="2" fillId="2" borderId="10" xfId="0" applyNumberFormat="1" applyFont="1" applyFill="1" applyBorder="1" applyAlignment="1">
      <alignment horizontal="center"/>
    </xf>
    <xf numFmtId="14" fontId="0" fillId="0" borderId="11" xfId="0" applyNumberFormat="1" applyBorder="1" applyProtection="1">
      <protection locked="0"/>
    </xf>
    <xf numFmtId="14" fontId="0" fillId="3" borderId="11" xfId="0" applyNumberFormat="1" applyFill="1" applyBorder="1" applyProtection="1">
      <protection locked="0"/>
    </xf>
    <xf numFmtId="0" fontId="0" fillId="3" borderId="8" xfId="0" applyFill="1" applyBorder="1" applyProtection="1">
      <protection locked="0"/>
    </xf>
    <xf numFmtId="164" fontId="2" fillId="3" borderId="6" xfId="0" applyNumberFormat="1" applyFont="1" applyFill="1" applyBorder="1" applyAlignment="1">
      <alignment horizontal="center"/>
    </xf>
    <xf numFmtId="165" fontId="2" fillId="3" borderId="10" xfId="0" applyNumberFormat="1" applyFont="1" applyFill="1" applyBorder="1" applyAlignment="1">
      <alignment horizontal="center"/>
    </xf>
    <xf numFmtId="0" fontId="2" fillId="0" borderId="7" xfId="0" applyNumberFormat="1" applyFont="1" applyBorder="1" applyAlignment="1" applyProtection="1">
      <alignment horizontal="center"/>
      <protection locked="0"/>
    </xf>
    <xf numFmtId="0" fontId="0" fillId="0" borderId="11" xfId="0" applyNumberFormat="1" applyBorder="1" applyProtection="1">
      <protection locked="0"/>
    </xf>
    <xf numFmtId="0" fontId="0" fillId="3" borderId="11" xfId="0" applyNumberFormat="1" applyFill="1" applyBorder="1" applyProtection="1">
      <protection locked="0"/>
    </xf>
    <xf numFmtId="0" fontId="0" fillId="0" borderId="12" xfId="0" applyNumberFormat="1" applyBorder="1" applyProtection="1">
      <protection locked="0"/>
    </xf>
    <xf numFmtId="14" fontId="0" fillId="0" borderId="12" xfId="0" applyNumberFormat="1" applyBorder="1" applyProtection="1">
      <protection locked="0"/>
    </xf>
    <xf numFmtId="166" fontId="2" fillId="0" borderId="6" xfId="0" applyNumberFormat="1" applyFont="1" applyBorder="1" applyAlignment="1" applyProtection="1">
      <alignment horizontal="center"/>
      <protection locked="0"/>
    </xf>
    <xf numFmtId="166" fontId="0" fillId="0" borderId="8" xfId="0" applyNumberFormat="1" applyBorder="1" applyProtection="1">
      <protection locked="0"/>
    </xf>
    <xf numFmtId="166" fontId="0" fillId="3" borderId="8" xfId="0" applyNumberFormat="1" applyFill="1" applyBorder="1" applyProtection="1">
      <protection locked="0"/>
    </xf>
    <xf numFmtId="166" fontId="0" fillId="0" borderId="9" xfId="0" applyNumberFormat="1" applyBorder="1" applyProtection="1">
      <protection locked="0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/>
    <xf numFmtId="0" fontId="8" fillId="0" borderId="14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14" fontId="2" fillId="0" borderId="16" xfId="0" applyNumberFormat="1" applyFont="1" applyBorder="1" applyAlignment="1" applyProtection="1">
      <alignment horizontal="center"/>
      <protection locked="0"/>
    </xf>
    <xf numFmtId="0" fontId="0" fillId="3" borderId="18" xfId="0" applyNumberFormat="1" applyFill="1" applyBorder="1" applyProtection="1">
      <protection locked="0"/>
    </xf>
    <xf numFmtId="14" fontId="0" fillId="3" borderId="18" xfId="0" applyNumberFormat="1" applyFill="1" applyBorder="1" applyProtection="1">
      <protection locked="0"/>
    </xf>
    <xf numFmtId="166" fontId="0" fillId="3" borderId="17" xfId="0" applyNumberFormat="1" applyFill="1" applyBorder="1" applyProtection="1">
      <protection locked="0"/>
    </xf>
    <xf numFmtId="0" fontId="0" fillId="3" borderId="17" xfId="0" applyFill="1" applyBorder="1" applyProtection="1">
      <protection locked="0"/>
    </xf>
    <xf numFmtId="164" fontId="2" fillId="3" borderId="17" xfId="0" applyNumberFormat="1" applyFont="1" applyFill="1" applyBorder="1" applyAlignment="1">
      <alignment horizontal="center"/>
    </xf>
    <xf numFmtId="165" fontId="2" fillId="3" borderId="19" xfId="0" applyNumberFormat="1" applyFont="1" applyFill="1" applyBorder="1" applyAlignment="1">
      <alignment horizontal="center"/>
    </xf>
    <xf numFmtId="0" fontId="0" fillId="0" borderId="20" xfId="0" applyNumberFormat="1" applyBorder="1" applyProtection="1">
      <protection locked="0"/>
    </xf>
    <xf numFmtId="14" fontId="2" fillId="0" borderId="9" xfId="0" applyNumberFormat="1" applyFont="1" applyBorder="1" applyAlignment="1" applyProtection="1">
      <alignment horizontal="center"/>
      <protection locked="0"/>
    </xf>
    <xf numFmtId="164" fontId="2" fillId="2" borderId="21" xfId="0" applyNumberFormat="1" applyFont="1" applyFill="1" applyBorder="1" applyAlignment="1">
      <alignment horizontal="center"/>
    </xf>
    <xf numFmtId="165" fontId="2" fillId="2" borderId="22" xfId="0" applyNumberFormat="1" applyFont="1" applyFill="1" applyBorder="1" applyAlignment="1">
      <alignment horizontal="center"/>
    </xf>
    <xf numFmtId="166" fontId="2" fillId="0" borderId="9" xfId="0" applyNumberFormat="1" applyFont="1" applyBorder="1" applyProtection="1">
      <protection locked="0"/>
    </xf>
    <xf numFmtId="166" fontId="2" fillId="0" borderId="8" xfId="0" applyNumberFormat="1" applyFont="1" applyBorder="1" applyProtection="1">
      <protection locked="0"/>
    </xf>
    <xf numFmtId="0" fontId="8" fillId="0" borderId="13" xfId="0" applyFont="1" applyBorder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>
      <alignment horizontal="right" vertical="center"/>
    </xf>
    <xf numFmtId="0" fontId="8" fillId="0" borderId="13" xfId="0" applyFont="1" applyBorder="1" applyAlignment="1" applyProtection="1">
      <alignment horizontal="left"/>
      <protection locked="0"/>
    </xf>
    <xf numFmtId="0" fontId="8" fillId="0" borderId="14" xfId="0" applyFont="1" applyBorder="1" applyAlignment="1" applyProtection="1">
      <alignment horizontal="left"/>
      <protection locked="0"/>
    </xf>
    <xf numFmtId="0" fontId="7" fillId="0" borderId="13" xfId="0" applyFont="1" applyBorder="1" applyAlignment="1">
      <alignment horizontal="right" vertical="center"/>
    </xf>
    <xf numFmtId="0" fontId="7" fillId="0" borderId="14" xfId="0" applyFont="1" applyBorder="1" applyAlignment="1">
      <alignment horizontal="right" vertical="center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8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14" fontId="8" fillId="0" borderId="13" xfId="0" applyNumberFormat="1" applyFont="1" applyBorder="1" applyAlignment="1" applyProtection="1">
      <alignment horizontal="left" vertical="center"/>
      <protection locked="0"/>
    </xf>
    <xf numFmtId="14" fontId="8" fillId="0" borderId="14" xfId="0" applyNumberFormat="1" applyFont="1" applyBorder="1" applyAlignment="1" applyProtection="1">
      <alignment horizontal="left" vertical="center"/>
      <protection locked="0"/>
    </xf>
    <xf numFmtId="0" fontId="6" fillId="0" borderId="8" xfId="0" applyFont="1" applyBorder="1" applyAlignment="1">
      <alignment horizont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4" borderId="8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/>
      <protection locked="0"/>
    </xf>
    <xf numFmtId="14" fontId="8" fillId="0" borderId="8" xfId="0" applyNumberFormat="1" applyFont="1" applyBorder="1" applyAlignment="1" applyProtection="1">
      <alignment horizontal="center" vertical="center" wrapText="1"/>
      <protection locked="0"/>
    </xf>
    <xf numFmtId="14" fontId="9" fillId="0" borderId="8" xfId="0" applyNumberFormat="1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60960</xdr:rowOff>
    </xdr:from>
    <xdr:to>
      <xdr:col>1</xdr:col>
      <xdr:colOff>335280</xdr:colOff>
      <xdr:row>2</xdr:row>
      <xdr:rowOff>175260</xdr:rowOff>
    </xdr:to>
    <xdr:pic>
      <xdr:nvPicPr>
        <xdr:cNvPr id="2" name="Picture 5">
          <a:extLst>
            <a:ext uri="{FF2B5EF4-FFF2-40B4-BE49-F238E27FC236}">
              <a16:creationId xmlns:a16="http://schemas.microsoft.com/office/drawing/2014/main" id="{E4CD96AB-3B97-4CDD-8B58-C855F1AA65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60960"/>
          <a:ext cx="92964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zoomScaleNormal="100" workbookViewId="0">
      <selection activeCell="K14" sqref="K14"/>
    </sheetView>
  </sheetViews>
  <sheetFormatPr defaultRowHeight="13.2" x14ac:dyDescent="0.25"/>
  <cols>
    <col min="1" max="1" width="10.109375" bestFit="1" customWidth="1"/>
    <col min="3" max="3" width="21.109375" customWidth="1"/>
    <col min="4" max="4" width="10.6640625" customWidth="1"/>
    <col min="6" max="6" width="9.6640625" customWidth="1"/>
    <col min="7" max="7" width="10.6640625" customWidth="1"/>
    <col min="8" max="8" width="11.33203125" customWidth="1"/>
    <col min="9" max="9" width="10" customWidth="1"/>
    <col min="15" max="15" width="12.6640625" customWidth="1"/>
  </cols>
  <sheetData>
    <row r="1" spans="1:15" ht="14.4" x14ac:dyDescent="0.3">
      <c r="A1" s="66"/>
      <c r="B1" s="66"/>
      <c r="C1" s="52" t="s">
        <v>23</v>
      </c>
      <c r="D1" s="52"/>
      <c r="E1" s="53" t="s">
        <v>53</v>
      </c>
      <c r="F1" s="54"/>
      <c r="G1" s="55" t="s">
        <v>24</v>
      </c>
      <c r="H1" s="56"/>
      <c r="I1" s="50" t="s">
        <v>56</v>
      </c>
      <c r="J1" s="51"/>
    </row>
    <row r="2" spans="1:15" ht="14.4" x14ac:dyDescent="0.3">
      <c r="A2" s="66"/>
      <c r="B2" s="66"/>
      <c r="C2" s="52" t="s">
        <v>25</v>
      </c>
      <c r="D2" s="52"/>
      <c r="E2" s="53" t="s">
        <v>54</v>
      </c>
      <c r="F2" s="54"/>
      <c r="G2" s="55" t="s">
        <v>26</v>
      </c>
      <c r="H2" s="56"/>
      <c r="I2" s="50" t="s">
        <v>57</v>
      </c>
      <c r="J2" s="51"/>
    </row>
    <row r="3" spans="1:15" ht="14.4" x14ac:dyDescent="0.3">
      <c r="A3" s="66"/>
      <c r="B3" s="66"/>
      <c r="C3" s="52" t="s">
        <v>27</v>
      </c>
      <c r="D3" s="52"/>
      <c r="E3" s="53" t="s">
        <v>55</v>
      </c>
      <c r="F3" s="54"/>
      <c r="G3" s="55" t="s">
        <v>28</v>
      </c>
      <c r="H3" s="56"/>
      <c r="I3" s="50" t="s">
        <v>58</v>
      </c>
      <c r="J3" s="51"/>
    </row>
    <row r="4" spans="1:15" ht="14.4" x14ac:dyDescent="0.25">
      <c r="A4" s="62" t="s">
        <v>29</v>
      </c>
      <c r="B4" s="62"/>
      <c r="C4" s="79" t="s">
        <v>59</v>
      </c>
      <c r="D4" s="79"/>
      <c r="E4" s="79"/>
      <c r="F4" s="79"/>
      <c r="G4" s="63" t="s">
        <v>30</v>
      </c>
      <c r="H4" s="56"/>
      <c r="I4" s="64">
        <v>44460</v>
      </c>
      <c r="J4" s="65"/>
    </row>
    <row r="5" spans="1:15" ht="14.4" x14ac:dyDescent="0.25">
      <c r="A5" s="52" t="s">
        <v>31</v>
      </c>
      <c r="B5" s="52"/>
      <c r="C5" s="67" t="s">
        <v>32</v>
      </c>
      <c r="D5" s="68"/>
      <c r="E5" s="69" t="s">
        <v>33</v>
      </c>
      <c r="F5" s="70"/>
      <c r="G5" s="30">
        <v>2015</v>
      </c>
      <c r="H5" s="31" t="s">
        <v>34</v>
      </c>
      <c r="I5" s="67" t="s">
        <v>35</v>
      </c>
      <c r="J5" s="68"/>
    </row>
    <row r="6" spans="1:15" ht="14.4" x14ac:dyDescent="0.3">
      <c r="A6" s="71" t="s">
        <v>36</v>
      </c>
      <c r="B6" s="71"/>
      <c r="C6" s="71"/>
      <c r="D6" s="71"/>
      <c r="E6" s="71"/>
      <c r="F6" s="71"/>
      <c r="G6" s="71"/>
      <c r="H6" s="71"/>
      <c r="I6" s="71"/>
      <c r="J6" s="71"/>
    </row>
    <row r="7" spans="1:15" ht="14.4" x14ac:dyDescent="0.3">
      <c r="A7" s="32" t="s">
        <v>37</v>
      </c>
      <c r="B7" s="57"/>
      <c r="C7" s="58"/>
      <c r="D7" s="32" t="s">
        <v>38</v>
      </c>
      <c r="E7" s="59"/>
      <c r="F7" s="59"/>
      <c r="G7" s="60" t="s">
        <v>39</v>
      </c>
      <c r="H7" s="61"/>
      <c r="I7" s="59" t="s">
        <v>60</v>
      </c>
      <c r="J7" s="59"/>
    </row>
    <row r="8" spans="1:15" x14ac:dyDescent="0.25">
      <c r="A8" s="27"/>
      <c r="B8" s="27"/>
      <c r="C8" s="27"/>
    </row>
    <row r="9" spans="1:15" ht="14.4" x14ac:dyDescent="0.25">
      <c r="A9" s="72" t="s">
        <v>40</v>
      </c>
      <c r="B9" s="72"/>
      <c r="C9" s="72"/>
      <c r="D9" s="72"/>
      <c r="E9" s="72"/>
      <c r="F9" s="72"/>
      <c r="G9" s="72"/>
      <c r="H9" s="72"/>
    </row>
    <row r="10" spans="1:15" ht="14.4" x14ac:dyDescent="0.25">
      <c r="A10" s="33" t="s">
        <v>41</v>
      </c>
      <c r="B10" s="73" t="s">
        <v>42</v>
      </c>
      <c r="C10" s="74"/>
      <c r="D10" s="73" t="s">
        <v>43</v>
      </c>
      <c r="E10" s="74"/>
      <c r="F10" s="73" t="s">
        <v>44</v>
      </c>
      <c r="G10" s="74"/>
      <c r="H10" s="33" t="s">
        <v>45</v>
      </c>
    </row>
    <row r="11" spans="1:15" ht="14.4" x14ac:dyDescent="0.3">
      <c r="A11" s="34">
        <v>1</v>
      </c>
      <c r="B11" s="75" t="s">
        <v>61</v>
      </c>
      <c r="C11" s="75"/>
      <c r="D11" s="76">
        <v>1134</v>
      </c>
      <c r="E11" s="76"/>
      <c r="F11" s="77">
        <v>44478</v>
      </c>
      <c r="G11" s="77"/>
      <c r="H11" s="35" t="s">
        <v>62</v>
      </c>
    </row>
    <row r="12" spans="1:15" ht="14.4" x14ac:dyDescent="0.3">
      <c r="A12" s="34">
        <v>2</v>
      </c>
      <c r="B12" s="75" t="s">
        <v>63</v>
      </c>
      <c r="C12" s="75"/>
      <c r="D12" s="76">
        <v>1378</v>
      </c>
      <c r="E12" s="76"/>
      <c r="F12" s="77">
        <v>44754</v>
      </c>
      <c r="G12" s="77"/>
      <c r="H12" s="35" t="s">
        <v>64</v>
      </c>
    </row>
    <row r="13" spans="1:15" ht="14.4" x14ac:dyDescent="0.3">
      <c r="A13" s="34">
        <v>3</v>
      </c>
      <c r="B13" s="75"/>
      <c r="C13" s="75"/>
      <c r="D13" s="76"/>
      <c r="E13" s="76"/>
      <c r="F13" s="77"/>
      <c r="G13" s="77"/>
      <c r="H13" s="35"/>
    </row>
    <row r="14" spans="1:15" ht="14.4" x14ac:dyDescent="0.3">
      <c r="A14" s="34">
        <v>4</v>
      </c>
      <c r="B14" s="75"/>
      <c r="C14" s="75"/>
      <c r="D14" s="76"/>
      <c r="E14" s="76"/>
      <c r="F14" s="77"/>
      <c r="G14" s="77"/>
      <c r="H14" s="35"/>
    </row>
    <row r="15" spans="1:15" ht="14.4" x14ac:dyDescent="0.3">
      <c r="A15" s="34">
        <v>5</v>
      </c>
      <c r="B15" s="75"/>
      <c r="C15" s="75"/>
      <c r="D15" s="76"/>
      <c r="E15" s="76"/>
      <c r="F15" s="78"/>
      <c r="G15" s="78"/>
      <c r="H15" s="36"/>
    </row>
    <row r="16" spans="1:15" ht="14.4" x14ac:dyDescent="0.3">
      <c r="A16" s="34">
        <v>6</v>
      </c>
      <c r="B16" s="75"/>
      <c r="C16" s="75"/>
      <c r="D16" s="76"/>
      <c r="E16" s="76"/>
      <c r="F16" s="77"/>
      <c r="G16" s="77"/>
      <c r="H16" s="35"/>
      <c r="M16" s="28"/>
      <c r="N16" s="28"/>
      <c r="O16" s="28"/>
    </row>
    <row r="17" spans="1:16" ht="14.4" x14ac:dyDescent="0.3">
      <c r="A17" s="34">
        <v>7</v>
      </c>
      <c r="B17" s="75"/>
      <c r="C17" s="75"/>
      <c r="D17" s="76"/>
      <c r="E17" s="76"/>
      <c r="F17" s="77"/>
      <c r="G17" s="77"/>
      <c r="H17" s="35"/>
      <c r="M17" s="28"/>
      <c r="N17" s="28"/>
      <c r="O17" s="28"/>
    </row>
    <row r="18" spans="1:16" x14ac:dyDescent="0.25">
      <c r="M18" s="28"/>
      <c r="N18" s="28"/>
      <c r="O18" s="28"/>
    </row>
    <row r="19" spans="1:16" x14ac:dyDescent="0.25">
      <c r="M19" s="28"/>
      <c r="N19" s="28"/>
      <c r="O19" s="28"/>
    </row>
    <row r="20" spans="1:16" ht="17.399999999999999" x14ac:dyDescent="0.3">
      <c r="F20" s="2" t="s">
        <v>0</v>
      </c>
      <c r="M20" s="29"/>
      <c r="N20" s="29"/>
      <c r="O20" s="29"/>
    </row>
    <row r="21" spans="1:16" ht="13.8" thickBot="1" x14ac:dyDescent="0.3"/>
    <row r="22" spans="1:16" ht="13.8" thickBot="1" x14ac:dyDescent="0.3">
      <c r="H22" s="1"/>
      <c r="I22" s="1"/>
      <c r="J22" s="5" t="s">
        <v>4</v>
      </c>
      <c r="K22" s="5" t="s">
        <v>5</v>
      </c>
      <c r="L22" s="5" t="s">
        <v>7</v>
      </c>
      <c r="M22" s="5" t="s">
        <v>7</v>
      </c>
      <c r="N22" s="5" t="s">
        <v>10</v>
      </c>
      <c r="O22" s="1"/>
      <c r="P22" s="1"/>
    </row>
    <row r="23" spans="1:16" ht="13.8" thickBot="1" x14ac:dyDescent="0.3">
      <c r="H23" s="1"/>
      <c r="I23" s="1"/>
      <c r="J23" s="6" t="s">
        <v>3</v>
      </c>
      <c r="K23" s="6" t="s">
        <v>6</v>
      </c>
      <c r="L23" s="6" t="s">
        <v>8</v>
      </c>
      <c r="M23" s="6" t="s">
        <v>9</v>
      </c>
      <c r="N23" s="6" t="s">
        <v>11</v>
      </c>
      <c r="O23" s="5" t="s">
        <v>12</v>
      </c>
      <c r="P23" s="1"/>
    </row>
    <row r="24" spans="1:16" ht="13.8" thickBot="1" x14ac:dyDescent="0.3">
      <c r="G24" s="3" t="s">
        <v>22</v>
      </c>
      <c r="H24" s="3" t="s">
        <v>1</v>
      </c>
      <c r="I24" s="4" t="s">
        <v>2</v>
      </c>
      <c r="J24" s="7" t="s">
        <v>15</v>
      </c>
      <c r="K24" s="7" t="s">
        <v>16</v>
      </c>
      <c r="L24" s="7" t="s">
        <v>17</v>
      </c>
      <c r="M24" s="7" t="s">
        <v>18</v>
      </c>
      <c r="N24" s="7" t="s">
        <v>19</v>
      </c>
      <c r="O24" s="7" t="s">
        <v>13</v>
      </c>
      <c r="P24" s="3" t="s">
        <v>14</v>
      </c>
    </row>
    <row r="25" spans="1:16" ht="13.8" thickBot="1" x14ac:dyDescent="0.3">
      <c r="E25" t="s">
        <v>21</v>
      </c>
      <c r="G25" s="18">
        <v>1</v>
      </c>
      <c r="H25" s="37">
        <v>44460</v>
      </c>
      <c r="I25" s="23" t="s">
        <v>46</v>
      </c>
      <c r="J25" s="9">
        <v>158.9</v>
      </c>
      <c r="K25" s="9">
        <v>2</v>
      </c>
      <c r="L25" s="9">
        <v>101.22</v>
      </c>
      <c r="M25" s="8">
        <f>(62.56+(-0.0003413*L25)+(-0.00006225*L25^2))*0.1337</f>
        <v>8.2743817411990701</v>
      </c>
      <c r="N25" s="8">
        <f>J25/K25/M25</f>
        <v>9.6019258580262967</v>
      </c>
      <c r="O25" s="9">
        <v>4583</v>
      </c>
      <c r="P25" s="12">
        <f>O25/N25</f>
        <v>477.30008206312567</v>
      </c>
    </row>
    <row r="26" spans="1:16" ht="13.8" thickBot="1" x14ac:dyDescent="0.3">
      <c r="E26" t="s">
        <v>20</v>
      </c>
      <c r="G26" s="44">
        <v>1</v>
      </c>
      <c r="H26" s="45">
        <v>44460</v>
      </c>
      <c r="I26" s="48" t="s">
        <v>47</v>
      </c>
      <c r="J26" s="11">
        <v>162.80000000000001</v>
      </c>
      <c r="K26" s="11">
        <v>2</v>
      </c>
      <c r="L26" s="11">
        <v>87.15</v>
      </c>
      <c r="M26" s="46">
        <f t="shared" ref="M26:M62" si="0">(62.56+(-0.0003413*L26)+(-0.00006225*L26^2))*0.1337</f>
        <v>8.2970823123374391</v>
      </c>
      <c r="N26" s="46">
        <f t="shared" ref="N26:N62" si="1">J26/K26/M26</f>
        <v>9.8106776497759185</v>
      </c>
      <c r="O26" s="11">
        <v>4781</v>
      </c>
      <c r="P26" s="47">
        <f t="shared" ref="P26:P62" si="2">O26/N26</f>
        <v>487.32617365215344</v>
      </c>
    </row>
    <row r="27" spans="1:16" ht="13.8" thickBot="1" x14ac:dyDescent="0.3">
      <c r="G27" s="38"/>
      <c r="H27" s="39"/>
      <c r="I27" s="40"/>
      <c r="J27" s="41"/>
      <c r="K27" s="41"/>
      <c r="L27" s="41"/>
      <c r="M27" s="42">
        <f t="shared" si="0"/>
        <v>8.3642720000000015</v>
      </c>
      <c r="N27" s="42" t="e">
        <f t="shared" si="1"/>
        <v>#DIV/0!</v>
      </c>
      <c r="O27" s="41"/>
      <c r="P27" s="43" t="e">
        <f t="shared" si="2"/>
        <v>#DIV/0!</v>
      </c>
    </row>
    <row r="28" spans="1:16" ht="13.8" thickBot="1" x14ac:dyDescent="0.3">
      <c r="E28" t="s">
        <v>21</v>
      </c>
      <c r="G28" s="19">
        <v>2</v>
      </c>
      <c r="H28" s="13">
        <v>44461</v>
      </c>
      <c r="I28" s="24" t="s">
        <v>48</v>
      </c>
      <c r="J28" s="10">
        <v>9.99</v>
      </c>
      <c r="K28" s="10">
        <v>2</v>
      </c>
      <c r="L28" s="10">
        <v>162.21</v>
      </c>
      <c r="M28" s="8">
        <f t="shared" si="0"/>
        <v>8.1378791927503187</v>
      </c>
      <c r="N28" s="8">
        <f t="shared" si="1"/>
        <v>0.61379628299837963</v>
      </c>
      <c r="O28" s="10">
        <v>242</v>
      </c>
      <c r="P28" s="12">
        <f t="shared" si="2"/>
        <v>394.26762054966508</v>
      </c>
    </row>
    <row r="29" spans="1:16" ht="13.8" thickBot="1" x14ac:dyDescent="0.3">
      <c r="E29" t="s">
        <v>20</v>
      </c>
      <c r="G29" s="19">
        <v>2</v>
      </c>
      <c r="H29" s="13">
        <v>44461</v>
      </c>
      <c r="I29" s="49" t="s">
        <v>49</v>
      </c>
      <c r="J29" s="10">
        <v>8.68</v>
      </c>
      <c r="K29" s="10">
        <v>2</v>
      </c>
      <c r="L29" s="10">
        <v>168.43</v>
      </c>
      <c r="M29" s="8">
        <f t="shared" si="0"/>
        <v>8.1204788007953574</v>
      </c>
      <c r="N29" s="8">
        <f t="shared" si="1"/>
        <v>0.53445124437427505</v>
      </c>
      <c r="O29" s="10">
        <v>213</v>
      </c>
      <c r="P29" s="12">
        <f t="shared" si="2"/>
        <v>398.53962778097036</v>
      </c>
    </row>
    <row r="30" spans="1:16" ht="13.8" thickBot="1" x14ac:dyDescent="0.3">
      <c r="G30" s="20"/>
      <c r="H30" s="14"/>
      <c r="I30" s="25"/>
      <c r="J30" s="15"/>
      <c r="K30" s="15"/>
      <c r="L30" s="15"/>
      <c r="M30" s="16">
        <f t="shared" si="0"/>
        <v>8.3642720000000015</v>
      </c>
      <c r="N30" s="16" t="e">
        <f t="shared" si="1"/>
        <v>#DIV/0!</v>
      </c>
      <c r="O30" s="15"/>
      <c r="P30" s="17" t="e">
        <f t="shared" si="2"/>
        <v>#DIV/0!</v>
      </c>
    </row>
    <row r="31" spans="1:16" ht="13.8" thickBot="1" x14ac:dyDescent="0.3">
      <c r="E31" t="s">
        <v>21</v>
      </c>
      <c r="G31" s="19">
        <v>3</v>
      </c>
      <c r="H31" s="13">
        <v>44462</v>
      </c>
      <c r="I31" s="24" t="s">
        <v>50</v>
      </c>
      <c r="J31" s="10">
        <v>13.53</v>
      </c>
      <c r="K31" s="10">
        <v>2</v>
      </c>
      <c r="L31" s="10">
        <v>161.36000000000001</v>
      </c>
      <c r="M31" s="8">
        <f t="shared" si="0"/>
        <v>8.140207043801281</v>
      </c>
      <c r="N31" s="8">
        <f t="shared" si="1"/>
        <v>0.83105994277522788</v>
      </c>
      <c r="O31" s="10">
        <v>343</v>
      </c>
      <c r="P31" s="12">
        <f t="shared" si="2"/>
        <v>412.72594471897111</v>
      </c>
    </row>
    <row r="32" spans="1:16" ht="13.8" thickBot="1" x14ac:dyDescent="0.3">
      <c r="E32" t="s">
        <v>20</v>
      </c>
      <c r="G32" s="19">
        <v>3</v>
      </c>
      <c r="H32" s="13">
        <v>44462</v>
      </c>
      <c r="I32" s="24" t="s">
        <v>51</v>
      </c>
      <c r="J32" s="10">
        <v>12.88</v>
      </c>
      <c r="K32" s="10">
        <v>2</v>
      </c>
      <c r="L32" s="10">
        <v>163</v>
      </c>
      <c r="M32" s="8">
        <f t="shared" si="0"/>
        <v>8.1357048775450007</v>
      </c>
      <c r="N32" s="8">
        <f t="shared" si="1"/>
        <v>0.79157246937198511</v>
      </c>
      <c r="O32" s="10">
        <v>348</v>
      </c>
      <c r="P32" s="12">
        <f t="shared" si="2"/>
        <v>439.6312573580218</v>
      </c>
    </row>
    <row r="33" spans="5:16" ht="13.8" thickBot="1" x14ac:dyDescent="0.3">
      <c r="G33" s="20"/>
      <c r="H33" s="14"/>
      <c r="I33" s="25"/>
      <c r="J33" s="15"/>
      <c r="K33" s="15"/>
      <c r="L33" s="15"/>
      <c r="M33" s="16">
        <f t="shared" si="0"/>
        <v>8.3642720000000015</v>
      </c>
      <c r="N33" s="16" t="e">
        <f t="shared" si="1"/>
        <v>#DIV/0!</v>
      </c>
      <c r="O33" s="15"/>
      <c r="P33" s="17" t="e">
        <f t="shared" si="2"/>
        <v>#DIV/0!</v>
      </c>
    </row>
    <row r="34" spans="5:16" ht="13.8" thickBot="1" x14ac:dyDescent="0.3">
      <c r="E34" t="s">
        <v>21</v>
      </c>
      <c r="G34" s="19">
        <v>4</v>
      </c>
      <c r="H34" s="13">
        <v>44463</v>
      </c>
      <c r="I34" s="24" t="s">
        <v>50</v>
      </c>
      <c r="J34" s="10">
        <v>39.799999999999997</v>
      </c>
      <c r="K34" s="10">
        <v>2</v>
      </c>
      <c r="L34" s="10">
        <v>131.4</v>
      </c>
      <c r="M34" s="8">
        <f t="shared" si="0"/>
        <v>8.2145744166290005</v>
      </c>
      <c r="N34" s="8">
        <f t="shared" si="1"/>
        <v>2.4225235527376627</v>
      </c>
      <c r="O34" s="10">
        <v>1193</v>
      </c>
      <c r="P34" s="12">
        <f t="shared" si="2"/>
        <v>492.46167231348733</v>
      </c>
    </row>
    <row r="35" spans="5:16" ht="13.8" thickBot="1" x14ac:dyDescent="0.3">
      <c r="E35" t="s">
        <v>20</v>
      </c>
      <c r="G35" s="19">
        <v>4</v>
      </c>
      <c r="H35" s="13">
        <v>44463</v>
      </c>
      <c r="I35" s="24" t="s">
        <v>52</v>
      </c>
      <c r="J35" s="10">
        <v>34.200000000000003</v>
      </c>
      <c r="K35" s="10">
        <v>2</v>
      </c>
      <c r="L35" s="10">
        <v>131.71</v>
      </c>
      <c r="M35" s="8">
        <f t="shared" si="0"/>
        <v>8.2138814270373182</v>
      </c>
      <c r="N35" s="8">
        <f t="shared" si="1"/>
        <v>2.081841593635938</v>
      </c>
      <c r="O35" s="10">
        <v>980</v>
      </c>
      <c r="P35" s="12">
        <f t="shared" si="2"/>
        <v>470.73706423956554</v>
      </c>
    </row>
    <row r="36" spans="5:16" ht="13.8" thickBot="1" x14ac:dyDescent="0.3">
      <c r="G36" s="20"/>
      <c r="H36" s="14"/>
      <c r="I36" s="25"/>
      <c r="J36" s="15"/>
      <c r="K36" s="15"/>
      <c r="L36" s="15"/>
      <c r="M36" s="16">
        <f t="shared" si="0"/>
        <v>8.3642720000000015</v>
      </c>
      <c r="N36" s="16" t="e">
        <f t="shared" si="1"/>
        <v>#DIV/0!</v>
      </c>
      <c r="O36" s="15"/>
      <c r="P36" s="17" t="e">
        <f t="shared" si="2"/>
        <v>#DIV/0!</v>
      </c>
    </row>
    <row r="37" spans="5:16" ht="13.8" thickBot="1" x14ac:dyDescent="0.3">
      <c r="E37" t="s">
        <v>21</v>
      </c>
      <c r="G37" s="19"/>
      <c r="H37" s="13"/>
      <c r="I37" s="24"/>
      <c r="J37" s="10"/>
      <c r="K37" s="10"/>
      <c r="L37" s="10"/>
      <c r="M37" s="8">
        <f t="shared" si="0"/>
        <v>8.3642720000000015</v>
      </c>
      <c r="N37" s="8" t="e">
        <f t="shared" si="1"/>
        <v>#DIV/0!</v>
      </c>
      <c r="O37" s="10"/>
      <c r="P37" s="12" t="e">
        <f t="shared" si="2"/>
        <v>#DIV/0!</v>
      </c>
    </row>
    <row r="38" spans="5:16" ht="13.8" thickBot="1" x14ac:dyDescent="0.3">
      <c r="E38" t="s">
        <v>20</v>
      </c>
      <c r="G38" s="19"/>
      <c r="H38" s="13"/>
      <c r="I38" s="24"/>
      <c r="J38" s="10"/>
      <c r="K38" s="10"/>
      <c r="L38" s="10"/>
      <c r="M38" s="8">
        <f t="shared" si="0"/>
        <v>8.3642720000000015</v>
      </c>
      <c r="N38" s="8" t="e">
        <f t="shared" si="1"/>
        <v>#DIV/0!</v>
      </c>
      <c r="O38" s="10"/>
      <c r="P38" s="12" t="e">
        <f t="shared" si="2"/>
        <v>#DIV/0!</v>
      </c>
    </row>
    <row r="39" spans="5:16" ht="13.8" thickBot="1" x14ac:dyDescent="0.3">
      <c r="G39" s="20"/>
      <c r="H39" s="14"/>
      <c r="I39" s="25"/>
      <c r="J39" s="15"/>
      <c r="K39" s="15"/>
      <c r="L39" s="15"/>
      <c r="M39" s="16">
        <f t="shared" si="0"/>
        <v>8.3642720000000015</v>
      </c>
      <c r="N39" s="16" t="e">
        <f t="shared" si="1"/>
        <v>#DIV/0!</v>
      </c>
      <c r="O39" s="15"/>
      <c r="P39" s="17" t="e">
        <f t="shared" si="2"/>
        <v>#DIV/0!</v>
      </c>
    </row>
    <row r="40" spans="5:16" ht="13.8" thickBot="1" x14ac:dyDescent="0.3">
      <c r="E40" t="s">
        <v>21</v>
      </c>
      <c r="G40" s="19"/>
      <c r="H40" s="13"/>
      <c r="I40" s="24"/>
      <c r="J40" s="10"/>
      <c r="K40" s="10"/>
      <c r="L40" s="10"/>
      <c r="M40" s="8">
        <f t="shared" si="0"/>
        <v>8.3642720000000015</v>
      </c>
      <c r="N40" s="8" t="e">
        <f t="shared" si="1"/>
        <v>#DIV/0!</v>
      </c>
      <c r="O40" s="10"/>
      <c r="P40" s="12" t="e">
        <f t="shared" si="2"/>
        <v>#DIV/0!</v>
      </c>
    </row>
    <row r="41" spans="5:16" ht="13.8" thickBot="1" x14ac:dyDescent="0.3">
      <c r="E41" t="s">
        <v>20</v>
      </c>
      <c r="G41" s="19"/>
      <c r="H41" s="13"/>
      <c r="I41" s="24"/>
      <c r="J41" s="10"/>
      <c r="K41" s="10"/>
      <c r="L41" s="10"/>
      <c r="M41" s="8">
        <f t="shared" si="0"/>
        <v>8.3642720000000015</v>
      </c>
      <c r="N41" s="8" t="e">
        <f t="shared" si="1"/>
        <v>#DIV/0!</v>
      </c>
      <c r="O41" s="10"/>
      <c r="P41" s="12" t="e">
        <f t="shared" si="2"/>
        <v>#DIV/0!</v>
      </c>
    </row>
    <row r="42" spans="5:16" ht="13.8" thickBot="1" x14ac:dyDescent="0.3">
      <c r="G42" s="20"/>
      <c r="H42" s="14"/>
      <c r="I42" s="25"/>
      <c r="J42" s="15"/>
      <c r="K42" s="15"/>
      <c r="L42" s="15"/>
      <c r="M42" s="16">
        <f t="shared" si="0"/>
        <v>8.3642720000000015</v>
      </c>
      <c r="N42" s="16" t="e">
        <f t="shared" si="1"/>
        <v>#DIV/0!</v>
      </c>
      <c r="O42" s="15"/>
      <c r="P42" s="17" t="e">
        <f t="shared" si="2"/>
        <v>#DIV/0!</v>
      </c>
    </row>
    <row r="43" spans="5:16" ht="13.8" thickBot="1" x14ac:dyDescent="0.3">
      <c r="E43" t="s">
        <v>21</v>
      </c>
      <c r="G43" s="19"/>
      <c r="H43" s="13"/>
      <c r="I43" s="24"/>
      <c r="J43" s="10"/>
      <c r="K43" s="10"/>
      <c r="L43" s="10"/>
      <c r="M43" s="8">
        <f t="shared" si="0"/>
        <v>8.3642720000000015</v>
      </c>
      <c r="N43" s="8" t="e">
        <f t="shared" si="1"/>
        <v>#DIV/0!</v>
      </c>
      <c r="O43" s="10"/>
      <c r="P43" s="12" t="e">
        <f t="shared" si="2"/>
        <v>#DIV/0!</v>
      </c>
    </row>
    <row r="44" spans="5:16" ht="13.8" thickBot="1" x14ac:dyDescent="0.3">
      <c r="E44" t="s">
        <v>20</v>
      </c>
      <c r="G44" s="19"/>
      <c r="H44" s="13"/>
      <c r="I44" s="24"/>
      <c r="J44" s="10"/>
      <c r="K44" s="10"/>
      <c r="L44" s="10"/>
      <c r="M44" s="8">
        <f t="shared" si="0"/>
        <v>8.3642720000000015</v>
      </c>
      <c r="N44" s="8" t="e">
        <f t="shared" si="1"/>
        <v>#DIV/0!</v>
      </c>
      <c r="O44" s="10"/>
      <c r="P44" s="12" t="e">
        <f t="shared" si="2"/>
        <v>#DIV/0!</v>
      </c>
    </row>
    <row r="45" spans="5:16" ht="13.8" thickBot="1" x14ac:dyDescent="0.3">
      <c r="G45" s="20"/>
      <c r="H45" s="14"/>
      <c r="I45" s="25"/>
      <c r="J45" s="15"/>
      <c r="K45" s="15"/>
      <c r="L45" s="15"/>
      <c r="M45" s="16">
        <f t="shared" si="0"/>
        <v>8.3642720000000015</v>
      </c>
      <c r="N45" s="16" t="e">
        <f t="shared" si="1"/>
        <v>#DIV/0!</v>
      </c>
      <c r="O45" s="15"/>
      <c r="P45" s="17" t="e">
        <f t="shared" si="2"/>
        <v>#DIV/0!</v>
      </c>
    </row>
    <row r="46" spans="5:16" ht="13.8" thickBot="1" x14ac:dyDescent="0.3">
      <c r="E46" t="s">
        <v>21</v>
      </c>
      <c r="G46" s="19"/>
      <c r="H46" s="13"/>
      <c r="I46" s="24"/>
      <c r="J46" s="10"/>
      <c r="K46" s="10"/>
      <c r="L46" s="10"/>
      <c r="M46" s="8">
        <f t="shared" si="0"/>
        <v>8.3642720000000015</v>
      </c>
      <c r="N46" s="8" t="e">
        <f t="shared" si="1"/>
        <v>#DIV/0!</v>
      </c>
      <c r="O46" s="10"/>
      <c r="P46" s="12" t="e">
        <f t="shared" si="2"/>
        <v>#DIV/0!</v>
      </c>
    </row>
    <row r="47" spans="5:16" ht="13.8" thickBot="1" x14ac:dyDescent="0.3">
      <c r="E47" t="s">
        <v>20</v>
      </c>
      <c r="G47" s="19"/>
      <c r="H47" s="13"/>
      <c r="I47" s="24"/>
      <c r="J47" s="10"/>
      <c r="K47" s="10"/>
      <c r="L47" s="10"/>
      <c r="M47" s="8">
        <f t="shared" si="0"/>
        <v>8.3642720000000015</v>
      </c>
      <c r="N47" s="8" t="e">
        <f t="shared" si="1"/>
        <v>#DIV/0!</v>
      </c>
      <c r="O47" s="10"/>
      <c r="P47" s="12" t="e">
        <f t="shared" si="2"/>
        <v>#DIV/0!</v>
      </c>
    </row>
    <row r="48" spans="5:16" ht="13.8" thickBot="1" x14ac:dyDescent="0.3">
      <c r="G48" s="20"/>
      <c r="H48" s="14"/>
      <c r="I48" s="25"/>
      <c r="J48" s="15"/>
      <c r="K48" s="15"/>
      <c r="L48" s="15"/>
      <c r="M48" s="16">
        <f t="shared" si="0"/>
        <v>8.3642720000000015</v>
      </c>
      <c r="N48" s="16" t="e">
        <f t="shared" si="1"/>
        <v>#DIV/0!</v>
      </c>
      <c r="O48" s="15"/>
      <c r="P48" s="17" t="e">
        <f t="shared" si="2"/>
        <v>#DIV/0!</v>
      </c>
    </row>
    <row r="49" spans="5:16" ht="13.8" thickBot="1" x14ac:dyDescent="0.3">
      <c r="E49" t="s">
        <v>21</v>
      </c>
      <c r="G49" s="19"/>
      <c r="H49" s="13"/>
      <c r="I49" s="24"/>
      <c r="J49" s="10"/>
      <c r="K49" s="10"/>
      <c r="L49" s="10"/>
      <c r="M49" s="8">
        <f t="shared" si="0"/>
        <v>8.3642720000000015</v>
      </c>
      <c r="N49" s="8" t="e">
        <f t="shared" si="1"/>
        <v>#DIV/0!</v>
      </c>
      <c r="O49" s="10"/>
      <c r="P49" s="12" t="e">
        <f t="shared" si="2"/>
        <v>#DIV/0!</v>
      </c>
    </row>
    <row r="50" spans="5:16" ht="13.8" thickBot="1" x14ac:dyDescent="0.3">
      <c r="E50" t="s">
        <v>20</v>
      </c>
      <c r="G50" s="19"/>
      <c r="H50" s="13"/>
      <c r="I50" s="24"/>
      <c r="J50" s="10"/>
      <c r="K50" s="10"/>
      <c r="L50" s="10"/>
      <c r="M50" s="8">
        <f t="shared" si="0"/>
        <v>8.3642720000000015</v>
      </c>
      <c r="N50" s="8" t="e">
        <f t="shared" si="1"/>
        <v>#DIV/0!</v>
      </c>
      <c r="O50" s="10"/>
      <c r="P50" s="12" t="e">
        <f t="shared" si="2"/>
        <v>#DIV/0!</v>
      </c>
    </row>
    <row r="51" spans="5:16" ht="13.8" thickBot="1" x14ac:dyDescent="0.3">
      <c r="G51" s="20"/>
      <c r="H51" s="14"/>
      <c r="I51" s="25"/>
      <c r="J51" s="15"/>
      <c r="K51" s="15"/>
      <c r="L51" s="15"/>
      <c r="M51" s="16">
        <f t="shared" si="0"/>
        <v>8.3642720000000015</v>
      </c>
      <c r="N51" s="16" t="e">
        <f t="shared" si="1"/>
        <v>#DIV/0!</v>
      </c>
      <c r="O51" s="15"/>
      <c r="P51" s="17" t="e">
        <f t="shared" si="2"/>
        <v>#DIV/0!</v>
      </c>
    </row>
    <row r="52" spans="5:16" ht="13.8" thickBot="1" x14ac:dyDescent="0.3">
      <c r="E52" t="s">
        <v>21</v>
      </c>
      <c r="G52" s="19"/>
      <c r="H52" s="13"/>
      <c r="I52" s="24"/>
      <c r="J52" s="10"/>
      <c r="K52" s="10"/>
      <c r="L52" s="10"/>
      <c r="M52" s="8">
        <f t="shared" si="0"/>
        <v>8.3642720000000015</v>
      </c>
      <c r="N52" s="8" t="e">
        <f t="shared" si="1"/>
        <v>#DIV/0!</v>
      </c>
      <c r="O52" s="10"/>
      <c r="P52" s="12" t="e">
        <f t="shared" si="2"/>
        <v>#DIV/0!</v>
      </c>
    </row>
    <row r="53" spans="5:16" ht="13.8" thickBot="1" x14ac:dyDescent="0.3">
      <c r="E53" t="s">
        <v>20</v>
      </c>
      <c r="G53" s="19"/>
      <c r="H53" s="13"/>
      <c r="I53" s="24"/>
      <c r="J53" s="10"/>
      <c r="K53" s="10"/>
      <c r="L53" s="10"/>
      <c r="M53" s="8">
        <f t="shared" si="0"/>
        <v>8.3642720000000015</v>
      </c>
      <c r="N53" s="8" t="e">
        <f t="shared" si="1"/>
        <v>#DIV/0!</v>
      </c>
      <c r="O53" s="10"/>
      <c r="P53" s="12" t="e">
        <f t="shared" si="2"/>
        <v>#DIV/0!</v>
      </c>
    </row>
    <row r="54" spans="5:16" ht="13.8" thickBot="1" x14ac:dyDescent="0.3">
      <c r="G54" s="20"/>
      <c r="H54" s="14"/>
      <c r="I54" s="25"/>
      <c r="J54" s="15"/>
      <c r="K54" s="15"/>
      <c r="L54" s="15"/>
      <c r="M54" s="16">
        <f t="shared" si="0"/>
        <v>8.3642720000000015</v>
      </c>
      <c r="N54" s="16" t="e">
        <f t="shared" si="1"/>
        <v>#DIV/0!</v>
      </c>
      <c r="O54" s="15"/>
      <c r="P54" s="17" t="e">
        <f t="shared" si="2"/>
        <v>#DIV/0!</v>
      </c>
    </row>
    <row r="55" spans="5:16" ht="13.8" thickBot="1" x14ac:dyDescent="0.3">
      <c r="E55" t="s">
        <v>21</v>
      </c>
      <c r="G55" s="19"/>
      <c r="H55" s="13"/>
      <c r="I55" s="24"/>
      <c r="J55" s="10"/>
      <c r="K55" s="10"/>
      <c r="L55" s="10"/>
      <c r="M55" s="8">
        <f t="shared" si="0"/>
        <v>8.3642720000000015</v>
      </c>
      <c r="N55" s="8" t="e">
        <f t="shared" si="1"/>
        <v>#DIV/0!</v>
      </c>
      <c r="O55" s="10"/>
      <c r="P55" s="12" t="e">
        <f t="shared" si="2"/>
        <v>#DIV/0!</v>
      </c>
    </row>
    <row r="56" spans="5:16" ht="13.8" thickBot="1" x14ac:dyDescent="0.3">
      <c r="E56" t="s">
        <v>20</v>
      </c>
      <c r="G56" s="19"/>
      <c r="H56" s="13"/>
      <c r="I56" s="24"/>
      <c r="J56" s="10"/>
      <c r="K56" s="10"/>
      <c r="L56" s="10"/>
      <c r="M56" s="8">
        <f t="shared" si="0"/>
        <v>8.3642720000000015</v>
      </c>
      <c r="N56" s="8" t="e">
        <f t="shared" si="1"/>
        <v>#DIV/0!</v>
      </c>
      <c r="O56" s="10"/>
      <c r="P56" s="12" t="e">
        <f t="shared" si="2"/>
        <v>#DIV/0!</v>
      </c>
    </row>
    <row r="57" spans="5:16" ht="13.8" thickBot="1" x14ac:dyDescent="0.3">
      <c r="G57" s="20"/>
      <c r="H57" s="14"/>
      <c r="I57" s="25"/>
      <c r="J57" s="15"/>
      <c r="K57" s="15"/>
      <c r="L57" s="15"/>
      <c r="M57" s="16">
        <f t="shared" si="0"/>
        <v>8.3642720000000015</v>
      </c>
      <c r="N57" s="16" t="e">
        <f t="shared" si="1"/>
        <v>#DIV/0!</v>
      </c>
      <c r="O57" s="15"/>
      <c r="P57" s="17" t="e">
        <f t="shared" si="2"/>
        <v>#DIV/0!</v>
      </c>
    </row>
    <row r="58" spans="5:16" ht="13.8" thickBot="1" x14ac:dyDescent="0.3">
      <c r="E58" t="s">
        <v>21</v>
      </c>
      <c r="G58" s="19"/>
      <c r="H58" s="13"/>
      <c r="I58" s="24"/>
      <c r="J58" s="10"/>
      <c r="K58" s="10"/>
      <c r="L58" s="10"/>
      <c r="M58" s="8">
        <f t="shared" si="0"/>
        <v>8.3642720000000015</v>
      </c>
      <c r="N58" s="8" t="e">
        <f t="shared" si="1"/>
        <v>#DIV/0!</v>
      </c>
      <c r="O58" s="10"/>
      <c r="P58" s="12" t="e">
        <f t="shared" si="2"/>
        <v>#DIV/0!</v>
      </c>
    </row>
    <row r="59" spans="5:16" ht="13.8" thickBot="1" x14ac:dyDescent="0.3">
      <c r="E59" t="s">
        <v>20</v>
      </c>
      <c r="G59" s="19"/>
      <c r="H59" s="13"/>
      <c r="I59" s="24"/>
      <c r="J59" s="10"/>
      <c r="K59" s="10"/>
      <c r="L59" s="10"/>
      <c r="M59" s="8">
        <f t="shared" si="0"/>
        <v>8.3642720000000015</v>
      </c>
      <c r="N59" s="8" t="e">
        <f t="shared" si="1"/>
        <v>#DIV/0!</v>
      </c>
      <c r="O59" s="10"/>
      <c r="P59" s="12" t="e">
        <f t="shared" si="2"/>
        <v>#DIV/0!</v>
      </c>
    </row>
    <row r="60" spans="5:16" ht="13.8" thickBot="1" x14ac:dyDescent="0.3">
      <c r="G60" s="20"/>
      <c r="H60" s="14"/>
      <c r="I60" s="25"/>
      <c r="J60" s="15"/>
      <c r="K60" s="15"/>
      <c r="L60" s="15"/>
      <c r="M60" s="16">
        <f t="shared" si="0"/>
        <v>8.3642720000000015</v>
      </c>
      <c r="N60" s="16" t="e">
        <f t="shared" si="1"/>
        <v>#DIV/0!</v>
      </c>
      <c r="O60" s="15"/>
      <c r="P60" s="17" t="e">
        <f t="shared" si="2"/>
        <v>#DIV/0!</v>
      </c>
    </row>
    <row r="61" spans="5:16" ht="13.8" thickBot="1" x14ac:dyDescent="0.3">
      <c r="E61" t="s">
        <v>21</v>
      </c>
      <c r="G61" s="19"/>
      <c r="H61" s="13"/>
      <c r="I61" s="24"/>
      <c r="J61" s="10"/>
      <c r="K61" s="10"/>
      <c r="L61" s="10"/>
      <c r="M61" s="8">
        <f t="shared" si="0"/>
        <v>8.3642720000000015</v>
      </c>
      <c r="N61" s="8" t="e">
        <f t="shared" si="1"/>
        <v>#DIV/0!</v>
      </c>
      <c r="O61" s="10"/>
      <c r="P61" s="12" t="e">
        <f t="shared" si="2"/>
        <v>#DIV/0!</v>
      </c>
    </row>
    <row r="62" spans="5:16" ht="13.8" thickBot="1" x14ac:dyDescent="0.3">
      <c r="E62" t="s">
        <v>20</v>
      </c>
      <c r="G62" s="21"/>
      <c r="H62" s="22"/>
      <c r="I62" s="26"/>
      <c r="J62" s="11"/>
      <c r="K62" s="11"/>
      <c r="L62" s="11"/>
      <c r="M62" s="8">
        <f t="shared" si="0"/>
        <v>8.3642720000000015</v>
      </c>
      <c r="N62" s="8" t="e">
        <f t="shared" si="1"/>
        <v>#DIV/0!</v>
      </c>
      <c r="O62" s="11"/>
      <c r="P62" s="12" t="e">
        <f t="shared" si="2"/>
        <v>#DIV/0!</v>
      </c>
    </row>
  </sheetData>
  <mergeCells count="51">
    <mergeCell ref="B16:C16"/>
    <mergeCell ref="D16:E16"/>
    <mergeCell ref="F16:G16"/>
    <mergeCell ref="B17:C17"/>
    <mergeCell ref="D17:E17"/>
    <mergeCell ref="F17:G17"/>
    <mergeCell ref="B14:C14"/>
    <mergeCell ref="D14:E14"/>
    <mergeCell ref="F14:G14"/>
    <mergeCell ref="B15:C15"/>
    <mergeCell ref="D15:E15"/>
    <mergeCell ref="F15:G15"/>
    <mergeCell ref="B12:C12"/>
    <mergeCell ref="D12:E12"/>
    <mergeCell ref="F12:G12"/>
    <mergeCell ref="B13:C13"/>
    <mergeCell ref="D13:E13"/>
    <mergeCell ref="F13:G13"/>
    <mergeCell ref="A9:H9"/>
    <mergeCell ref="B10:C10"/>
    <mergeCell ref="D10:E10"/>
    <mergeCell ref="F10:G10"/>
    <mergeCell ref="B11:C11"/>
    <mergeCell ref="D11:E11"/>
    <mergeCell ref="F11:G11"/>
    <mergeCell ref="A5:B5"/>
    <mergeCell ref="C5:D5"/>
    <mergeCell ref="E5:F5"/>
    <mergeCell ref="I5:J5"/>
    <mergeCell ref="A6:J6"/>
    <mergeCell ref="B7:C7"/>
    <mergeCell ref="E7:F7"/>
    <mergeCell ref="G7:H7"/>
    <mergeCell ref="I7:J7"/>
    <mergeCell ref="C3:D3"/>
    <mergeCell ref="E3:F3"/>
    <mergeCell ref="G3:H3"/>
    <mergeCell ref="I3:J3"/>
    <mergeCell ref="A4:B4"/>
    <mergeCell ref="C4:F4"/>
    <mergeCell ref="G4:H4"/>
    <mergeCell ref="I4:J4"/>
    <mergeCell ref="A1:B3"/>
    <mergeCell ref="C1:D1"/>
    <mergeCell ref="E1:F1"/>
    <mergeCell ref="G1:H1"/>
    <mergeCell ref="I1:J1"/>
    <mergeCell ref="C2:D2"/>
    <mergeCell ref="E2:F2"/>
    <mergeCell ref="G2:H2"/>
    <mergeCell ref="I2:J2"/>
  </mergeCells>
  <phoneticPr fontId="4" type="noConversion"/>
  <pageMargins left="0.75" right="0.75" top="1" bottom="1" header="0.5" footer="0.5"/>
  <pageSetup orientation="portrait" r:id="rId1"/>
  <headerFooter alignWithMargins="0">
    <oddFooter>&amp;C&amp;P of &amp;N</oddFooter>
  </headerFooter>
  <cellWatches>
    <cellWatch r="E49"/>
  </cellWatche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Intertek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Rick Curkeet</dc:creator>
  <cp:lastModifiedBy>Brian Ziegler  Intertek</cp:lastModifiedBy>
  <dcterms:created xsi:type="dcterms:W3CDTF">2011-08-03T20:38:24Z</dcterms:created>
  <dcterms:modified xsi:type="dcterms:W3CDTF">2021-11-22T16:21:38Z</dcterms:modified>
</cp:coreProperties>
</file>